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640" windowHeight="11760"/>
  </bookViews>
  <sheets>
    <sheet name="Лист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/>
  <c r="I51"/>
  <c r="H51"/>
  <c r="G51"/>
  <c r="F43"/>
  <c r="J42"/>
  <c r="I42"/>
  <c r="H42"/>
  <c r="G42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J23"/>
  <c r="I23"/>
  <c r="H23"/>
  <c r="G23"/>
  <c r="G13"/>
  <c r="I43" l="1"/>
  <c r="G43"/>
  <c r="H43"/>
  <c r="J43"/>
  <c r="G24"/>
  <c r="J28"/>
  <c r="J32" s="1"/>
  <c r="I28"/>
  <c r="I32" s="1"/>
  <c r="H28"/>
  <c r="H32" s="1"/>
  <c r="G28"/>
  <c r="G32" s="1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B43"/>
  <c r="A43"/>
  <c r="B33"/>
  <c r="A33"/>
  <c r="B24"/>
  <c r="A24"/>
  <c r="B14"/>
  <c r="A14"/>
  <c r="F23"/>
  <c r="F24" s="1"/>
  <c r="H13"/>
  <c r="H24" s="1"/>
  <c r="I13"/>
  <c r="I24" s="1"/>
  <c r="J13"/>
  <c r="J24" s="1"/>
  <c r="G138" l="1"/>
  <c r="G100"/>
  <c r="I157"/>
  <c r="J100"/>
  <c r="F62"/>
  <c r="H138"/>
  <c r="J81"/>
  <c r="G195"/>
  <c r="J62"/>
  <c r="F100"/>
  <c r="H119"/>
  <c r="G176"/>
  <c r="I195"/>
  <c r="I62"/>
  <c r="G119"/>
  <c r="I119"/>
  <c r="J195"/>
  <c r="I138"/>
  <c r="J138"/>
  <c r="H195"/>
  <c r="J119"/>
  <c r="G157"/>
  <c r="H62"/>
  <c r="H176"/>
  <c r="I176"/>
  <c r="J157"/>
  <c r="G81"/>
  <c r="H81"/>
  <c r="I81"/>
  <c r="G62"/>
  <c r="F119"/>
  <c r="F138"/>
  <c r="F157"/>
  <c r="F176"/>
  <c r="F195"/>
  <c r="H196" l="1"/>
  <c r="G196"/>
  <c r="J196"/>
  <c r="F196"/>
  <c r="I196"/>
</calcChain>
</file>

<file path=xl/sharedStrings.xml><?xml version="1.0" encoding="utf-8"?>
<sst xmlns="http://schemas.openxmlformats.org/spreadsheetml/2006/main" count="441" uniqueCount="188">
  <si>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</si>
  <si>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</si>
  <si>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</si>
  <si>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</si>
  <si>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</si>
  <si>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</si>
  <si>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</si>
  <si>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</si>
  <si>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</si>
  <si>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</si>
  <si>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</si>
  <si>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</si>
  <si>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</si>
  <si>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</si>
  <si>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</si>
  <si>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</si>
  <si>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</si>
  <si>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</si>
  <si>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</si>
  <si>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</si>
  <si>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</si>
  <si>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</si>
  <si>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</si>
  <si>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</si>
  <si>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</si>
  <si>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</si>
  <si>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</si>
  <si>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</si>
  <si>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</si>
  <si>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</si>
  <si>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</si>
  <si>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</si>
  <si>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</si>
  <si>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</si>
  <si>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</si>
  <si>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</si>
  <si>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</si>
  <si>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</si>
  <si>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</si>
  <si>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</si>
  <si>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</si>
  <si>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</si>
  <si>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</si>
  <si>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</si>
  <si>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</si>
  <si>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</si>
  <si>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</si>
  <si>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</si>
  <si>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</si>
  <si>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</si>
  <si>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</si>
  <si>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</si>
  <si>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</si>
  <si>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</si>
  <si>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</si>
  <si>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</si>
  <si>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</si>
  <si>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</si>
  <si>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</si>
  <si>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</si>
  <si>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</si>
  <si>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</si>
  <si>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</si>
  <si>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</si>
  <si>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</si>
  <si>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</si>
  <si>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</si>
  <si>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</si>
  <si>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</si>
  <si>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</si>
  <si>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</si>
  <si>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</si>
  <si>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</si>
  <si>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</si>
  <si>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</si>
  <si>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</si>
  <si>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</si>
  <si>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</si>
  <si>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</si>
  <si>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</si>
  <si>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</si>
  <si>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</si>
  <si>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</si>
  <si>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</si>
  <si>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</si>
  <si>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</si>
  <si>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</si>
  <si>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</si>
  <si>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</si>
  <si>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</si>
  <si>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</si>
  <si>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</si>
  <si>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</si>
  <si>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</si>
  <si>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</si>
  <si>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</si>
  <si>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</si>
  <si>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</si>
  <si>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</si>
  <si>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</si>
  <si>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</si>
  <si>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</si>
  <si>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</si>
  <si>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</si>
  <si>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</si>
  <si>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</si>
  <si>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</si>
  <si>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</si>
  <si>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</si>
  <si>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</si>
  <si>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</si>
  <si>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</si>
  <si>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</si>
  <si>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</si>
  <si>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</si>
  <si>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</si>
  <si>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</si>
  <si>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</si>
  <si>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</si>
  <si>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</si>
  <si>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</si>
  <si>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</si>
  <si>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</si>
  <si>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</si>
  <si>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</si>
  <si>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</si>
  <si>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</si>
  <si>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</si>
  <si>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</si>
  <si>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</si>
  <si>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</si>
  <si>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</si>
  <si>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</si>
  <si>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</si>
  <si>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</si>
  <si>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</si>
  <si>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</si>
  <si>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</si>
  <si>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</si>
  <si>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</si>
  <si>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</si>
  <si>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</si>
  <si>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</si>
  <si>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</si>
  <si>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</si>
  <si>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</si>
  <si>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</si>
  <si>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</si>
  <si>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</si>
  <si>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</si>
  <si>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</si>
  <si>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</si>
  <si>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</si>
  <si>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</si>
  <si>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</si>
  <si>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</si>
  <si>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</si>
  <si>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</si>
  <si>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</si>
  <si>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</si>
  <si>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</si>
  <si>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</si>
  <si>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</si>
  <si>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</si>
  <si>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</si>
  <si>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</si>
  <si>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</si>
  <si>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</si>
  <si>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</si>
  <si>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</si>
  <si>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</si>
  <si>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</si>
  <si>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</si>
  <si>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</si>
  <si>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</si>
  <si>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</si>
  <si>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</si>
  <si>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</si>
  <si>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</si>
  <si>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</si>
  <si>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</si>
  <si>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</si>
  <si>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</si>
  <si>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</si>
  <si>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</si>
  <si>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</si>
  <si>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</si>
  <si>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"ОО  Дмитриевская школа"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</si>
</sst>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103;%20&#1052;&#1080;&#1093;&#1072;&#1081;&#1083;&#1086;&#1074;&#1085;&#1072;/Desktop/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выход"/>
      <sheetName val="сводки БЖУ"/>
      <sheetName val="сводки по продуктам"/>
      <sheetName val="библиография"/>
      <sheetName val="Лист1"/>
    </sheetNames>
    <sheetDataSet>
      <sheetData sheetId="0">
        <row r="46">
          <cell r="D46">
            <v>60</v>
          </cell>
          <cell r="E46">
            <v>0.54</v>
          </cell>
          <cell r="F46">
            <v>3.6</v>
          </cell>
          <cell r="G46">
            <v>2.16</v>
          </cell>
          <cell r="H46">
            <v>42.42</v>
          </cell>
        </row>
        <row r="47">
          <cell r="D47">
            <v>60</v>
          </cell>
          <cell r="E47">
            <v>0.66</v>
          </cell>
          <cell r="F47">
            <v>0.06</v>
          </cell>
          <cell r="G47">
            <v>2.1</v>
          </cell>
          <cell r="H47">
            <v>11.58</v>
          </cell>
        </row>
        <row r="48">
          <cell r="D48">
            <v>60</v>
          </cell>
          <cell r="E48">
            <v>0.6</v>
          </cell>
          <cell r="F48">
            <v>1.83</v>
          </cell>
          <cell r="G48">
            <v>2.13</v>
          </cell>
          <cell r="H48">
            <v>27</v>
          </cell>
        </row>
        <row r="49">
          <cell r="D49" t="str">
            <v>200 /10</v>
          </cell>
          <cell r="E49">
            <v>1.4669999999999999</v>
          </cell>
          <cell r="F49">
            <v>4.0860000000000003</v>
          </cell>
          <cell r="G49">
            <v>8.7810000000000006</v>
          </cell>
          <cell r="H49">
            <v>77.765999999999991</v>
          </cell>
        </row>
        <row r="52">
          <cell r="D52">
            <v>90</v>
          </cell>
          <cell r="E52">
            <v>6.8</v>
          </cell>
          <cell r="F52">
            <v>12.32</v>
          </cell>
          <cell r="G52">
            <v>7.76</v>
          </cell>
          <cell r="H52">
            <v>169.12</v>
          </cell>
        </row>
        <row r="53">
          <cell r="D53">
            <v>150</v>
          </cell>
          <cell r="E53">
            <v>8.58</v>
          </cell>
          <cell r="F53">
            <v>5.79</v>
          </cell>
          <cell r="G53">
            <v>38.520000000000003</v>
          </cell>
          <cell r="H53">
            <v>240.51</v>
          </cell>
        </row>
        <row r="54">
          <cell r="D54">
            <v>200</v>
          </cell>
          <cell r="E54">
            <v>0.16</v>
          </cell>
          <cell r="F54">
            <v>0.16</v>
          </cell>
          <cell r="G54">
            <v>19.88</v>
          </cell>
          <cell r="H54">
            <v>81.599999999999994</v>
          </cell>
        </row>
        <row r="55">
          <cell r="D55">
            <v>30</v>
          </cell>
          <cell r="E55">
            <v>2.2999999999999998</v>
          </cell>
          <cell r="F55">
            <v>0.20000000000000004</v>
          </cell>
          <cell r="G55">
            <v>14.8</v>
          </cell>
          <cell r="H55">
            <v>70.2</v>
          </cell>
        </row>
        <row r="56">
          <cell r="D56">
            <v>40</v>
          </cell>
          <cell r="E56">
            <v>2.6</v>
          </cell>
          <cell r="F56">
            <v>0.5</v>
          </cell>
          <cell r="G56">
            <v>15.8</v>
          </cell>
          <cell r="H56">
            <v>78.099999999999994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115" zoomScaleNormal="115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4" t="s">
        <v>187</v>
      </c>
      <c r="D1" s="75"/>
      <c r="E1" s="75"/>
      <c r="F1" s="13" t="s">
        <v>16</v>
      </c>
      <c r="G1" s="2" t="s">
        <v>17</v>
      </c>
      <c r="H1" s="76" t="s">
        <v>186</v>
      </c>
      <c r="I1" s="76"/>
      <c r="J1" s="76"/>
      <c r="K1" s="76"/>
    </row>
    <row r="2" spans="1:11" ht="18">
      <c r="A2" s="36" t="s">
        <v>6</v>
      </c>
      <c r="C2" s="2"/>
      <c r="G2" s="2" t="s">
        <v>18</v>
      </c>
      <c r="H2" s="76"/>
      <c r="I2" s="76"/>
      <c r="J2" s="76"/>
      <c r="K2" s="7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7">
        <v>45168</v>
      </c>
      <c r="I3" s="78"/>
      <c r="J3" s="78"/>
      <c r="K3" s="78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7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31.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7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7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62">
        <v>675</v>
      </c>
      <c r="G13" s="63">
        <f>SUM(G6:G10)</f>
        <v>18.529999999999998</v>
      </c>
      <c r="H13" s="20">
        <f t="shared" ref="H13:J13" si="0">SUM(H6:H12)</f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7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7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7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7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7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7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31.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31.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.75">
      <c r="A23" s="25"/>
      <c r="B23" s="18"/>
      <c r="C23" s="8"/>
      <c r="D23" s="19" t="s">
        <v>33</v>
      </c>
      <c r="E23" s="12"/>
      <c r="F23" s="20">
        <f>SUM(F14:F22)</f>
        <v>840</v>
      </c>
      <c r="G23" s="61">
        <f>SUM(G16:G22)</f>
        <v>18.615000000000002</v>
      </c>
      <c r="H23" s="61">
        <f>SUM(H16:H22)</f>
        <v>26.51</v>
      </c>
      <c r="I23" s="61">
        <f>SUM(I16:I22)</f>
        <v>119.28999999999999</v>
      </c>
      <c r="J23" s="61">
        <f>SUM(J16:J22)</f>
        <v>791.91000000000008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71" t="s">
        <v>4</v>
      </c>
      <c r="D24" s="72"/>
      <c r="E24" s="32"/>
      <c r="F24" s="64">
        <f>F13+F23</f>
        <v>1515</v>
      </c>
      <c r="G24" s="65">
        <f>G13+G23</f>
        <v>37.144999999999996</v>
      </c>
      <c r="H24" s="65">
        <f>H13+H23</f>
        <v>44.33</v>
      </c>
      <c r="I24" s="65">
        <f>I13+I23</f>
        <v>206.18</v>
      </c>
      <c r="J24" s="65">
        <f>J13+J23</f>
        <v>1379.8300000000002</v>
      </c>
      <c r="K24" s="33"/>
    </row>
    <row r="25" spans="1:11" ht="31.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7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31.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7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1">(H26+H27)/2</f>
        <v>6.4760869565217387</v>
      </c>
      <c r="I28" s="53">
        <f t="shared" si="1"/>
        <v>29.1845</v>
      </c>
      <c r="J28" s="53">
        <f t="shared" si="1"/>
        <v>202.14878260869563</v>
      </c>
      <c r="K28" s="51"/>
    </row>
    <row r="29" spans="1:11" ht="15.7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7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7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5">
      <c r="A32" s="17"/>
      <c r="B32" s="18"/>
      <c r="C32" s="8"/>
      <c r="D32" s="19" t="s">
        <v>33</v>
      </c>
      <c r="E32" s="9"/>
      <c r="F32" s="20">
        <v>640</v>
      </c>
      <c r="G32" s="63">
        <f>SUM(G25,G28,G29,G30,G31)</f>
        <v>14.849499999999999</v>
      </c>
      <c r="H32" s="63">
        <f>SUM(H25,H28,H29,H30,H31)</f>
        <v>20.030086956521739</v>
      </c>
      <c r="I32" s="63">
        <f>SUM(I25,I28,I29,I30,I31)</f>
        <v>83.458500000000001</v>
      </c>
      <c r="J32" s="63">
        <f>SUM(J26,J28,J29,J30,J31)</f>
        <v>562.34878260869561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29</v>
      </c>
      <c r="E33" s="66" t="s">
        <v>92</v>
      </c>
      <c r="F33" s="67">
        <f>'[1]на выход'!D46</f>
        <v>60</v>
      </c>
      <c r="G33" s="68">
        <f>'[1]на выход'!E46</f>
        <v>0.54</v>
      </c>
      <c r="H33" s="68">
        <f>'[1]на выход'!F46</f>
        <v>3.6</v>
      </c>
      <c r="I33" s="68">
        <f>'[1]на выход'!G46</f>
        <v>2.16</v>
      </c>
      <c r="J33" s="68">
        <f>'[1]на выход'!H46</f>
        <v>42.42</v>
      </c>
      <c r="K33" s="69" t="s">
        <v>93</v>
      </c>
    </row>
    <row r="34" spans="1:11" ht="31.5">
      <c r="A34" s="15"/>
      <c r="B34" s="16"/>
      <c r="C34" s="11"/>
      <c r="E34" s="66" t="s">
        <v>94</v>
      </c>
      <c r="F34" s="67">
        <f>'[1]на выход'!D47</f>
        <v>60</v>
      </c>
      <c r="G34" s="68">
        <f>'[1]на выход'!E47</f>
        <v>0.66</v>
      </c>
      <c r="H34" s="68">
        <f>'[1]на выход'!F47</f>
        <v>0.06</v>
      </c>
      <c r="I34" s="68">
        <f>'[1]на выход'!G47</f>
        <v>2.1</v>
      </c>
      <c r="J34" s="68">
        <f>'[1]на выход'!H47</f>
        <v>11.58</v>
      </c>
      <c r="K34" s="61" t="s">
        <v>95</v>
      </c>
    </row>
    <row r="35" spans="1:11" ht="15.75">
      <c r="A35" s="15"/>
      <c r="B35" s="16"/>
      <c r="C35" s="11"/>
      <c r="E35" s="66" t="s">
        <v>68</v>
      </c>
      <c r="F35" s="67">
        <f>'[1]на выход'!D48</f>
        <v>60</v>
      </c>
      <c r="G35" s="68">
        <f>'[1]на выход'!E48</f>
        <v>0.6</v>
      </c>
      <c r="H35" s="68">
        <f>'[1]на выход'!F48</f>
        <v>1.83</v>
      </c>
      <c r="I35" s="68">
        <f>'[1]на выход'!G48</f>
        <v>2.13</v>
      </c>
      <c r="J35" s="68">
        <f>'[1]на выход'!H48</f>
        <v>27</v>
      </c>
      <c r="K35" s="61"/>
    </row>
    <row r="36" spans="1:11" ht="15.75">
      <c r="A36" s="15"/>
      <c r="B36" s="16"/>
      <c r="C36" s="11"/>
      <c r="D36" s="7" t="s">
        <v>27</v>
      </c>
      <c r="E36" s="66" t="s">
        <v>96</v>
      </c>
      <c r="F36" s="67" t="str">
        <f>'[1]на выход'!D49</f>
        <v>200 /10</v>
      </c>
      <c r="G36" s="68">
        <f>'[1]на выход'!E49</f>
        <v>1.4669999999999999</v>
      </c>
      <c r="H36" s="68">
        <f>'[1]на выход'!F49</f>
        <v>4.0860000000000003</v>
      </c>
      <c r="I36" s="68">
        <f>'[1]на выход'!G49</f>
        <v>8.7810000000000006</v>
      </c>
      <c r="J36" s="68">
        <f>'[1]на выход'!H49</f>
        <v>77.765999999999991</v>
      </c>
      <c r="K36" s="61" t="s">
        <v>98</v>
      </c>
    </row>
    <row r="37" spans="1:11" ht="31.5">
      <c r="A37" s="15"/>
      <c r="B37" s="16"/>
      <c r="C37" s="11"/>
      <c r="D37" s="2"/>
      <c r="E37" s="66" t="s">
        <v>99</v>
      </c>
      <c r="F37" s="67">
        <f>'[1]на выход'!D52</f>
        <v>90</v>
      </c>
      <c r="G37" s="68">
        <f>'[1]на выход'!E52</f>
        <v>6.8</v>
      </c>
      <c r="H37" s="68">
        <f>'[1]на выход'!F52</f>
        <v>12.32</v>
      </c>
      <c r="I37" s="68">
        <f>'[1]на выход'!G52</f>
        <v>7.76</v>
      </c>
      <c r="J37" s="68">
        <f>'[1]на выход'!H52</f>
        <v>169.12</v>
      </c>
      <c r="K37" s="61" t="s">
        <v>100</v>
      </c>
    </row>
    <row r="38" spans="1:11" ht="15.75">
      <c r="A38" s="15"/>
      <c r="B38" s="16"/>
      <c r="C38" s="11"/>
      <c r="D38" s="7" t="s">
        <v>28</v>
      </c>
      <c r="E38" s="66" t="s">
        <v>101</v>
      </c>
      <c r="F38" s="67">
        <f>'[1]на выход'!D53</f>
        <v>150</v>
      </c>
      <c r="G38" s="68">
        <f>'[1]на выход'!E53</f>
        <v>8.58</v>
      </c>
      <c r="H38" s="68">
        <f>'[1]на выход'!F53</f>
        <v>5.79</v>
      </c>
      <c r="I38" s="68">
        <f>'[1]на выход'!G53</f>
        <v>38.520000000000003</v>
      </c>
      <c r="J38" s="68">
        <f>'[1]на выход'!H53</f>
        <v>240.51</v>
      </c>
      <c r="K38" s="61" t="s">
        <v>102</v>
      </c>
    </row>
    <row r="39" spans="1:11" ht="15.75">
      <c r="A39" s="15"/>
      <c r="B39" s="16"/>
      <c r="C39" s="11"/>
      <c r="D39" s="70" t="s">
        <v>30</v>
      </c>
      <c r="E39" s="66" t="s">
        <v>103</v>
      </c>
      <c r="F39" s="67">
        <f>'[1]на выход'!D54</f>
        <v>200</v>
      </c>
      <c r="G39" s="68">
        <f>'[1]на выход'!E54</f>
        <v>0.16</v>
      </c>
      <c r="H39" s="68">
        <f>'[1]на выход'!F54</f>
        <v>0.16</v>
      </c>
      <c r="I39" s="68">
        <f>'[1]на выход'!G54</f>
        <v>19.88</v>
      </c>
      <c r="J39" s="68">
        <f>'[1]на выход'!H54</f>
        <v>81.599999999999994</v>
      </c>
      <c r="K39" s="61" t="s">
        <v>104</v>
      </c>
    </row>
    <row r="40" spans="1:11" ht="31.5">
      <c r="A40" s="15"/>
      <c r="B40" s="16"/>
      <c r="C40" s="11"/>
      <c r="D40" s="70" t="s">
        <v>31</v>
      </c>
      <c r="E40" s="66" t="s">
        <v>56</v>
      </c>
      <c r="F40" s="67">
        <f>'[1]на выход'!D55</f>
        <v>30</v>
      </c>
      <c r="G40" s="68">
        <f>'[1]на выход'!E55</f>
        <v>2.2999999999999998</v>
      </c>
      <c r="H40" s="68">
        <f>'[1]на выход'!F55</f>
        <v>0.20000000000000004</v>
      </c>
      <c r="I40" s="68">
        <f>'[1]на выход'!G55</f>
        <v>14.8</v>
      </c>
      <c r="J40" s="68">
        <f>'[1]на выход'!H55</f>
        <v>70.2</v>
      </c>
      <c r="K40" s="61" t="s">
        <v>57</v>
      </c>
    </row>
    <row r="41" spans="1:11" ht="31.5">
      <c r="A41" s="15"/>
      <c r="B41" s="16"/>
      <c r="C41" s="11"/>
      <c r="D41" s="7" t="s">
        <v>32</v>
      </c>
      <c r="E41" s="66" t="s">
        <v>58</v>
      </c>
      <c r="F41" s="67">
        <f>'[1]на выход'!D56</f>
        <v>40</v>
      </c>
      <c r="G41" s="68">
        <f>'[1]на выход'!E56</f>
        <v>2.6</v>
      </c>
      <c r="H41" s="68">
        <f>'[1]на выход'!F56</f>
        <v>0.5</v>
      </c>
      <c r="I41" s="68">
        <f>'[1]на выход'!G56</f>
        <v>15.8</v>
      </c>
      <c r="J41" s="68">
        <f>'[1]на выход'!H56</f>
        <v>78.099999999999994</v>
      </c>
      <c r="K41" s="61" t="s">
        <v>59</v>
      </c>
    </row>
    <row r="42" spans="1:11" ht="15">
      <c r="A42" s="17"/>
      <c r="B42" s="18"/>
      <c r="C42" s="8"/>
      <c r="D42" s="19" t="s">
        <v>33</v>
      </c>
      <c r="E42" s="12"/>
      <c r="F42" s="62">
        <v>780</v>
      </c>
      <c r="G42" s="63">
        <f>SUM(G35,G36,G37,G38,G39,G40,G41)</f>
        <v>22.507000000000001</v>
      </c>
      <c r="H42" s="63">
        <f>SUM(H35,H36,H37,H38,H39,H40,H41)</f>
        <v>24.885999999999999</v>
      </c>
      <c r="I42" s="63">
        <f>SUM(I35,I36,I37,I38,I39,I40,I41)</f>
        <v>107.67099999999999</v>
      </c>
      <c r="J42" s="63">
        <f>SUM(J35,J36,J37,J38,J39,J40,J41)</f>
        <v>744.29600000000005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1" t="s">
        <v>4</v>
      </c>
      <c r="D43" s="72"/>
      <c r="E43" s="32"/>
      <c r="F43" s="64">
        <f>F32+F42</f>
        <v>1420</v>
      </c>
      <c r="G43" s="33">
        <f>G32+G42</f>
        <v>37.356499999999997</v>
      </c>
      <c r="H43" s="33">
        <f>H32+H42</f>
        <v>44.916086956521738</v>
      </c>
      <c r="I43" s="33">
        <f>I32+I42</f>
        <v>191.12950000000001</v>
      </c>
      <c r="J43" s="33">
        <f>J32+J42</f>
        <v>1306.6447826086956</v>
      </c>
      <c r="K43" s="33"/>
    </row>
    <row r="44" spans="1:11" ht="31.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7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75">
      <c r="A46" s="24"/>
      <c r="B46" s="16"/>
      <c r="C46" s="11"/>
      <c r="D46" s="2"/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75">
      <c r="A47" s="24"/>
      <c r="B47" s="16"/>
      <c r="C47" s="11"/>
      <c r="D47" s="2"/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31.5">
      <c r="A48" s="24"/>
      <c r="B48" s="16"/>
      <c r="C48" s="11"/>
      <c r="D48" s="7" t="s">
        <v>23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7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5">
      <c r="A50" s="24"/>
      <c r="B50" s="16"/>
      <c r="C50" s="11"/>
      <c r="D50" s="7" t="s">
        <v>22</v>
      </c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5">
      <c r="A51" s="25"/>
      <c r="B51" s="18"/>
      <c r="C51" s="8"/>
      <c r="D51" s="19" t="s">
        <v>33</v>
      </c>
      <c r="E51" s="9"/>
      <c r="F51" s="20">
        <v>572</v>
      </c>
      <c r="G51" s="63">
        <f>SUM(G44,G47,G48,G49,G50)</f>
        <v>20.8415</v>
      </c>
      <c r="H51" s="63">
        <f>SUM(H44,H47,H48,H49,H50)</f>
        <v>15.748999999999999</v>
      </c>
      <c r="I51" s="63">
        <f>SUM(I44,I47,I48,I49,I50)</f>
        <v>63.238</v>
      </c>
      <c r="J51" s="63">
        <f>SUM(J44,J47,J48,J49,J50)</f>
        <v>478.05900000000003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7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31.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7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7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7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7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31.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31.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">SUM(G52:G60)</f>
        <v>31.695</v>
      </c>
      <c r="H61" s="20">
        <f t="shared" ref="H61" si="3">SUM(H52:H60)</f>
        <v>39.350000000000009</v>
      </c>
      <c r="I61" s="20">
        <f t="shared" ref="I61" si="4">SUM(I52:I60)</f>
        <v>125.898</v>
      </c>
      <c r="J61" s="20">
        <f t="shared" ref="J61" si="5">SUM(J52:J60)</f>
        <v>1009.1700000000001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1" t="s">
        <v>4</v>
      </c>
      <c r="D62" s="72"/>
      <c r="E62" s="32"/>
      <c r="F62" s="33">
        <f>F51+F61</f>
        <v>1352</v>
      </c>
      <c r="G62" s="33">
        <f t="shared" ref="G62" si="6">G51+G61</f>
        <v>52.536500000000004</v>
      </c>
      <c r="H62" s="33">
        <f t="shared" ref="H62" si="7">H51+H61</f>
        <v>55.099000000000004</v>
      </c>
      <c r="I62" s="33">
        <f t="shared" ref="I62" si="8">I51+I61</f>
        <v>189.136</v>
      </c>
      <c r="J62" s="33">
        <f t="shared" ref="J62" si="9">J51+J61</f>
        <v>1487.229</v>
      </c>
      <c r="K62" s="33"/>
    </row>
    <row r="63" spans="1:11" ht="31.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7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7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7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7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10">SUM(G63:G69)</f>
        <v>18.72</v>
      </c>
      <c r="H70" s="20">
        <f t="shared" ref="H70" si="11">SUM(H63:H69)</f>
        <v>19.324999999999999</v>
      </c>
      <c r="I70" s="20">
        <f t="shared" ref="I70" si="12">SUM(I63:I69)</f>
        <v>69.944999999999993</v>
      </c>
      <c r="J70" s="20">
        <f t="shared" ref="J70" si="13">SUM(J63:J69)</f>
        <v>528.58500000000004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31.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7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7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7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31.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31.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14">SUM(G71:G79)</f>
        <v>43.858999999999988</v>
      </c>
      <c r="H80" s="20">
        <f t="shared" ref="H80" si="15">SUM(H71:H79)</f>
        <v>40.582000000000001</v>
      </c>
      <c r="I80" s="20">
        <f t="shared" ref="I80" si="16">SUM(I71:I79)</f>
        <v>123.21899999999999</v>
      </c>
      <c r="J80" s="20">
        <f t="shared" ref="J80" si="17">SUM(J71:J79)</f>
        <v>1027.2499999999998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1" t="s">
        <v>4</v>
      </c>
      <c r="D81" s="72"/>
      <c r="E81" s="32"/>
      <c r="F81" s="33">
        <f>F70+F80</f>
        <v>970</v>
      </c>
      <c r="G81" s="33">
        <f t="shared" ref="G81" si="18">G70+G80</f>
        <v>62.578999999999986</v>
      </c>
      <c r="H81" s="33">
        <f t="shared" ref="H81" si="19">H70+H80</f>
        <v>59.906999999999996</v>
      </c>
      <c r="I81" s="33">
        <f t="shared" ref="I81" si="20">I70+I80</f>
        <v>193.16399999999999</v>
      </c>
      <c r="J81" s="33">
        <f t="shared" ref="J81" si="21">J70+J80</f>
        <v>1555.8349999999998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7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7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31.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7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22">SUM(G82:G88)</f>
        <v>15.553999999999998</v>
      </c>
      <c r="H89" s="20">
        <f t="shared" ref="H89" si="23">SUM(H82:H88)</f>
        <v>19.201000000000001</v>
      </c>
      <c r="I89" s="20">
        <f t="shared" ref="I89" si="24">SUM(I82:I88)</f>
        <v>53.773000000000003</v>
      </c>
      <c r="J89" s="20">
        <f t="shared" ref="J89" si="25">SUM(J82:J88)</f>
        <v>450.11699999999996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4" t="s">
        <v>129</v>
      </c>
    </row>
    <row r="91" spans="1:11" ht="15.7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31.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7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7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31.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31.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26">SUM(G90:G98)</f>
        <v>29.966000000000001</v>
      </c>
      <c r="H99" s="20">
        <f t="shared" ref="H99" si="27">SUM(H90:H98)</f>
        <v>30.987999999999996</v>
      </c>
      <c r="I99" s="20">
        <f t="shared" ref="I99" si="28">SUM(I90:I98)</f>
        <v>131.52199999999999</v>
      </c>
      <c r="J99" s="20">
        <f t="shared" ref="J99" si="29">SUM(J90:J98)</f>
        <v>924.84400000000005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1" t="s">
        <v>4</v>
      </c>
      <c r="D100" s="72"/>
      <c r="E100" s="32"/>
      <c r="F100" s="33">
        <f>F89+F99</f>
        <v>1010</v>
      </c>
      <c r="G100" s="33">
        <f t="shared" ref="G100" si="30">G89+G99</f>
        <v>45.519999999999996</v>
      </c>
      <c r="H100" s="33">
        <f t="shared" ref="H100" si="31">H89+H99</f>
        <v>50.188999999999993</v>
      </c>
      <c r="I100" s="33">
        <f t="shared" ref="I100" si="32">I89+I99</f>
        <v>185.29499999999999</v>
      </c>
      <c r="J100" s="33">
        <f t="shared" ref="J100" si="33">J89+J99</f>
        <v>1374.961</v>
      </c>
      <c r="K100" s="33"/>
    </row>
    <row r="101" spans="1:11" ht="31.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4" t="s">
        <v>138</v>
      </c>
    </row>
    <row r="102" spans="1:11" ht="15.7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7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31.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34">SUM(G101:G107)</f>
        <v>15.269999999999998</v>
      </c>
      <c r="H108" s="20">
        <f t="shared" si="34"/>
        <v>18.794999999999998</v>
      </c>
      <c r="I108" s="20">
        <f t="shared" si="34"/>
        <v>76.105000000000004</v>
      </c>
      <c r="J108" s="20">
        <f t="shared" si="34"/>
        <v>534.65499999999997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7" t="s">
        <v>46</v>
      </c>
    </row>
    <row r="110" spans="1:11" ht="15.75">
      <c r="A110" s="24"/>
      <c r="B110" s="16"/>
      <c r="C110" s="11"/>
      <c r="D110" s="7" t="s">
        <v>27</v>
      </c>
      <c r="E110" s="55" t="s">
        <v>81</v>
      </c>
      <c r="F110" s="56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7" t="s">
        <v>141</v>
      </c>
    </row>
    <row r="111" spans="1:11" ht="15.75">
      <c r="A111" s="24"/>
      <c r="B111" s="16"/>
      <c r="C111" s="11"/>
      <c r="D111" s="7" t="s">
        <v>28</v>
      </c>
      <c r="E111" s="55" t="s">
        <v>142</v>
      </c>
      <c r="F111" s="56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7" t="s">
        <v>143</v>
      </c>
    </row>
    <row r="112" spans="1:11" ht="15.75">
      <c r="A112" s="24"/>
      <c r="B112" s="16"/>
      <c r="C112" s="11"/>
      <c r="D112" s="7" t="s">
        <v>29</v>
      </c>
      <c r="E112" s="55" t="s">
        <v>90</v>
      </c>
      <c r="F112" s="56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7" t="s">
        <v>91</v>
      </c>
    </row>
    <row r="113" spans="1:11" ht="31.5">
      <c r="A113" s="24"/>
      <c r="B113" s="16"/>
      <c r="C113" s="11"/>
      <c r="D113" s="7" t="s">
        <v>30</v>
      </c>
      <c r="E113" s="55" t="s">
        <v>56</v>
      </c>
      <c r="F113" s="56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7" t="s">
        <v>57</v>
      </c>
    </row>
    <row r="114" spans="1:11" ht="31.5">
      <c r="A114" s="24"/>
      <c r="B114" s="16"/>
      <c r="C114" s="11"/>
      <c r="D114" s="7" t="s">
        <v>31</v>
      </c>
      <c r="E114" s="55" t="s">
        <v>58</v>
      </c>
      <c r="F114" s="56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7" t="s">
        <v>59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35">SUM(G109:G117)</f>
        <v>24.348500000000001</v>
      </c>
      <c r="H118" s="20">
        <f t="shared" si="35"/>
        <v>24.772199999999998</v>
      </c>
      <c r="I118" s="20">
        <f t="shared" si="35"/>
        <v>96.3001</v>
      </c>
      <c r="J118" s="20">
        <f t="shared" si="35"/>
        <v>699.40420000000017</v>
      </c>
      <c r="K118" s="26"/>
    </row>
    <row r="119" spans="1:11" ht="15.75" thickBot="1">
      <c r="A119" s="30">
        <f>A101</f>
        <v>2</v>
      </c>
      <c r="B119" s="31">
        <f>B101</f>
        <v>1</v>
      </c>
      <c r="C119" s="71" t="s">
        <v>4</v>
      </c>
      <c r="D119" s="72"/>
      <c r="E119" s="32"/>
      <c r="F119" s="33">
        <f>F108+F118</f>
        <v>490</v>
      </c>
      <c r="G119" s="33">
        <f t="shared" ref="G119" si="36">G108+G118</f>
        <v>39.618499999999997</v>
      </c>
      <c r="H119" s="33">
        <f t="shared" ref="H119" si="37">H108+H118</f>
        <v>43.5672</v>
      </c>
      <c r="I119" s="33">
        <f t="shared" ref="I119" si="38">I108+I118</f>
        <v>172.4051</v>
      </c>
      <c r="J119" s="33">
        <f t="shared" ref="J119" si="39">J108+J118</f>
        <v>1234.0592000000001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1" t="s">
        <v>124</v>
      </c>
    </row>
    <row r="121" spans="1:11" ht="15.75">
      <c r="A121" s="15"/>
      <c r="B121" s="16"/>
      <c r="C121" s="11"/>
      <c r="D121" s="6"/>
      <c r="E121" s="48" t="s">
        <v>70</v>
      </c>
      <c r="F121" s="49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1" t="s">
        <v>107</v>
      </c>
    </row>
    <row r="122" spans="1:11" ht="15.7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1" t="s">
        <v>126</v>
      </c>
    </row>
    <row r="123" spans="1:11" ht="15.7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1" t="s">
        <v>146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40">SUM(G120:G126)</f>
        <v>16.196000000000002</v>
      </c>
      <c r="H127" s="20">
        <f t="shared" si="40"/>
        <v>18.785</v>
      </c>
      <c r="I127" s="20">
        <f t="shared" si="40"/>
        <v>56.49</v>
      </c>
      <c r="J127" s="20">
        <f t="shared" si="40"/>
        <v>466.94400000000007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7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7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7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4" t="s">
        <v>104</v>
      </c>
    </row>
    <row r="133" spans="1:11" ht="15.7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4"/>
    </row>
    <row r="134" spans="1:11" ht="31.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31.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41">SUM(G128:G136)</f>
        <v>24.681000000000001</v>
      </c>
      <c r="H137" s="20">
        <f t="shared" si="41"/>
        <v>23.658000000000001</v>
      </c>
      <c r="I137" s="20">
        <f t="shared" si="41"/>
        <v>131.55199999999999</v>
      </c>
      <c r="J137" s="20">
        <f t="shared" si="41"/>
        <v>788.44400000000007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71" t="s">
        <v>4</v>
      </c>
      <c r="D138" s="72"/>
      <c r="E138" s="32"/>
      <c r="F138" s="33">
        <f>F127+F137</f>
        <v>1170</v>
      </c>
      <c r="G138" s="33">
        <f t="shared" ref="G138" si="42">G127+G137</f>
        <v>40.877000000000002</v>
      </c>
      <c r="H138" s="33">
        <f t="shared" ref="H138" si="43">H127+H137</f>
        <v>42.442999999999998</v>
      </c>
      <c r="I138" s="33">
        <f t="shared" ref="I138" si="44">I127+I137</f>
        <v>188.042</v>
      </c>
      <c r="J138" s="33">
        <f t="shared" ref="J138" si="45">J127+J137</f>
        <v>1255.3880000000001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1.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7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46">SUM(G139:G145)</f>
        <v>10.011612903225808</v>
      </c>
      <c r="H146" s="20">
        <f t="shared" si="46"/>
        <v>6.9272580645161277</v>
      </c>
      <c r="I146" s="20">
        <f t="shared" si="46"/>
        <v>75.914838709677426</v>
      </c>
      <c r="J146" s="20">
        <f t="shared" si="46"/>
        <v>406.05112903225813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31.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31.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7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7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31.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31.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47">SUM(G147:G155)</f>
        <v>25.406000000000002</v>
      </c>
      <c r="H156" s="20">
        <f t="shared" si="47"/>
        <v>24.106000000000002</v>
      </c>
      <c r="I156" s="20">
        <f t="shared" si="47"/>
        <v>109.06099999999999</v>
      </c>
      <c r="J156" s="20">
        <f t="shared" si="47"/>
        <v>754.80700000000002</v>
      </c>
      <c r="K156" s="26"/>
    </row>
    <row r="157" spans="1:11" ht="15.75" thickBot="1">
      <c r="A157" s="30">
        <f>A139</f>
        <v>2</v>
      </c>
      <c r="B157" s="31">
        <f>B139</f>
        <v>3</v>
      </c>
      <c r="C157" s="71" t="s">
        <v>4</v>
      </c>
      <c r="D157" s="72"/>
      <c r="E157" s="32"/>
      <c r="F157" s="33">
        <f>F146+F156</f>
        <v>740</v>
      </c>
      <c r="G157" s="33">
        <f t="shared" ref="G157" si="48">G146+G156</f>
        <v>35.417612903225809</v>
      </c>
      <c r="H157" s="33">
        <f t="shared" ref="H157" si="49">H146+H156</f>
        <v>31.033258064516129</v>
      </c>
      <c r="I157" s="33">
        <f t="shared" ref="I157" si="50">I146+I156</f>
        <v>184.97583870967742</v>
      </c>
      <c r="J157" s="33">
        <f t="shared" ref="J157" si="51">J146+J156</f>
        <v>1160.8581290322581</v>
      </c>
      <c r="K157" s="33"/>
    </row>
    <row r="158" spans="1:11" ht="31.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31.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7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7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52">SUM(G158:G164)</f>
        <v>10.02</v>
      </c>
      <c r="H165" s="20">
        <f t="shared" si="52"/>
        <v>9.1150000000000002</v>
      </c>
      <c r="I165" s="20">
        <f t="shared" si="52"/>
        <v>57.335000000000001</v>
      </c>
      <c r="J165" s="20">
        <f t="shared" si="52"/>
        <v>351.45499999999998</v>
      </c>
      <c r="K165" s="26"/>
    </row>
    <row r="166" spans="1:11" ht="31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7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7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7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31.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31.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53">SUM(G166:G174)</f>
        <v>22.18</v>
      </c>
      <c r="H175" s="20">
        <f t="shared" si="53"/>
        <v>24.295000000000002</v>
      </c>
      <c r="I175" s="20">
        <f t="shared" si="53"/>
        <v>107.04499999999999</v>
      </c>
      <c r="J175" s="20">
        <f t="shared" si="53"/>
        <v>695.5150000000001</v>
      </c>
      <c r="K175" s="26"/>
    </row>
    <row r="176" spans="1:11" ht="15.75" thickBot="1">
      <c r="A176" s="30">
        <f>A158</f>
        <v>2</v>
      </c>
      <c r="B176" s="31">
        <f>B158</f>
        <v>4</v>
      </c>
      <c r="C176" s="71" t="s">
        <v>4</v>
      </c>
      <c r="D176" s="72"/>
      <c r="E176" s="32"/>
      <c r="F176" s="33">
        <f>F165+F175</f>
        <v>720</v>
      </c>
      <c r="G176" s="33">
        <f t="shared" ref="G176" si="54">G165+G175</f>
        <v>32.200000000000003</v>
      </c>
      <c r="H176" s="33">
        <f t="shared" ref="H176" si="55">H165+H175</f>
        <v>33.410000000000004</v>
      </c>
      <c r="I176" s="33">
        <f t="shared" ref="I176" si="56">I165+I175</f>
        <v>164.38</v>
      </c>
      <c r="J176" s="33">
        <f t="shared" ref="J176" si="57">J165+J175</f>
        <v>1046.97</v>
      </c>
      <c r="K176" s="33"/>
    </row>
    <row r="177" spans="1:11" ht="31.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31.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7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7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58">SUM(G177:G183)</f>
        <v>10.818</v>
      </c>
      <c r="H184" s="20">
        <f t="shared" si="58"/>
        <v>8.5039999999999996</v>
      </c>
      <c r="I184" s="20">
        <f t="shared" si="58"/>
        <v>77.284000000000006</v>
      </c>
      <c r="J184" s="20">
        <f t="shared" si="58"/>
        <v>428.94400000000007</v>
      </c>
      <c r="K184" s="26"/>
    </row>
    <row r="185" spans="1:11" ht="31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7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7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31.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7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7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31.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31.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59">SUM(G185:G193)</f>
        <v>29.264000000000003</v>
      </c>
      <c r="H194" s="20">
        <f t="shared" si="59"/>
        <v>25.894000000000002</v>
      </c>
      <c r="I194" s="20">
        <f t="shared" si="59"/>
        <v>121.75999999999999</v>
      </c>
      <c r="J194" s="20">
        <f t="shared" si="59"/>
        <v>837.14199999999994</v>
      </c>
      <c r="K194" s="26"/>
    </row>
    <row r="195" spans="1:11" ht="15.75" thickBot="1">
      <c r="A195" s="30">
        <f>A177</f>
        <v>2</v>
      </c>
      <c r="B195" s="31">
        <f>B177</f>
        <v>5</v>
      </c>
      <c r="C195" s="71" t="s">
        <v>4</v>
      </c>
      <c r="D195" s="72"/>
      <c r="E195" s="32"/>
      <c r="F195" s="33">
        <f>F184+F194</f>
        <v>970</v>
      </c>
      <c r="G195" s="33">
        <f t="shared" ref="G195" si="60">G184+G194</f>
        <v>40.082000000000001</v>
      </c>
      <c r="H195" s="33">
        <f t="shared" ref="H195" si="61">H184+H194</f>
        <v>34.398000000000003</v>
      </c>
      <c r="I195" s="33">
        <f t="shared" ref="I195" si="62">I184+I194</f>
        <v>199.04399999999998</v>
      </c>
      <c r="J195" s="33">
        <f t="shared" ref="J195" si="63">J184+J194</f>
        <v>1266.086</v>
      </c>
      <c r="K195" s="33"/>
    </row>
    <row r="196" spans="1:11" ht="13.5" thickBot="1">
      <c r="A196" s="28"/>
      <c r="B196" s="29"/>
      <c r="C196" s="73" t="s">
        <v>5</v>
      </c>
      <c r="D196" s="73"/>
      <c r="E196" s="73"/>
      <c r="F196" s="35">
        <f>(F24+F43+F62+F81+F100+F119+F138+F157+F176+F195)/(IF(F24=0,0,1)+IF(F43=0,0,1)+IF(F62=0,0,1)+IF(F81=0,0,1)+IF(F100=0,0,1)+IF(F119=0,0,1)+IF(F138=0,0,1)+IF(F157=0,0,1)+IF(F176=0,0,1)+IF(F195=0,0,1))</f>
        <v>1035.7</v>
      </c>
      <c r="G196" s="35">
        <f>(G24+G43+G62+G81+G100+G119+G138+G157+G176+G195)/(IF(G24=0,0,1)+IF(G43=0,0,1)+IF(G62=0,0,1)+IF(G81=0,0,1)+IF(G100=0,0,1)+IF(G119=0,0,1)+IF(G138=0,0,1)+IF(G157=0,0,1)+IF(G176=0,0,1)+IF(G195=0,0,1))</f>
        <v>42.333211290322581</v>
      </c>
      <c r="H196" s="35">
        <f>(H24+H43+H62+H81+H100+H119+H138+H157+H176+H195)/(IF(H24=0,0,1)+IF(H43=0,0,1)+IF(H62=0,0,1)+IF(H81=0,0,1)+IF(H100=0,0,1)+IF(H119=0,0,1)+IF(H138=0,0,1)+IF(H157=0,0,1)+IF(H176=0,0,1)+IF(H195=0,0,1))</f>
        <v>43.929254502103788</v>
      </c>
      <c r="I196" s="35">
        <f>(I24+I43+I62+I81+I100+I119+I138+I157+I176+I195)/(IF(I24=0,0,1)+IF(I43=0,0,1)+IF(I62=0,0,1)+IF(I81=0,0,1)+IF(I100=0,0,1)+IF(I119=0,0,1)+IF(I138=0,0,1)+IF(I157=0,0,1)+IF(I176=0,0,1)+IF(I195=0,0,1))</f>
        <v>187.37514387096772</v>
      </c>
      <c r="J196" s="35">
        <f>(J24+J43+J62+J81+J100+J119+J138+J157+J176+J195)/(IF(J24=0,0,1)+IF(J43=0,0,1)+IF(J62=0,0,1)+IF(J81=0,0,1)+IF(J100=0,0,1)+IF(J119=0,0,1)+IF(J138=0,0,1)+IF(J157=0,0,1)+IF(J176=0,0,1)+IF(J195=0,0,1))</f>
        <v>1306.7861111640955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Николаевна</cp:lastModifiedBy>
  <dcterms:created xsi:type="dcterms:W3CDTF">2022-05-16T14:23:56Z</dcterms:created>
  <dcterms:modified xsi:type="dcterms:W3CDTF">2023-11-21T07:18:36Z</dcterms:modified>
</cp:coreProperties>
</file>