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/>
  <c r="I51"/>
  <c r="H51"/>
  <c r="G51"/>
  <c r="F43"/>
  <c r="J42"/>
  <c r="I42"/>
  <c r="H42"/>
  <c r="G42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J23"/>
  <c r="I23"/>
  <c r="H23"/>
  <c r="G23"/>
  <c r="G13"/>
  <c r="I43" l="1"/>
  <c r="G43"/>
  <c r="H43"/>
  <c r="J43"/>
  <c r="G24"/>
  <c r="J28"/>
  <c r="J32" s="1"/>
  <c r="I28"/>
  <c r="I32" s="1"/>
  <c r="H28"/>
  <c r="H32" s="1"/>
  <c r="G28"/>
  <c r="G32" s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B43"/>
  <c r="A43"/>
  <c r="B33"/>
  <c r="A33"/>
  <c r="B24"/>
  <c r="A24"/>
  <c r="B14"/>
  <c r="A14"/>
  <c r="F23"/>
  <c r="F24" s="1"/>
  <c r="H13"/>
  <c r="H24" s="1"/>
  <c r="I13"/>
  <c r="I24" s="1"/>
  <c r="J13"/>
  <c r="J24" s="1"/>
  <c r="G138" l="1"/>
  <c r="G100"/>
  <c r="I157"/>
  <c r="J100"/>
  <c r="F62"/>
  <c r="H138"/>
  <c r="J81"/>
  <c r="G195"/>
  <c r="J62"/>
  <c r="F100"/>
  <c r="H119"/>
  <c r="G176"/>
  <c r="I195"/>
  <c r="I62"/>
  <c r="G119"/>
  <c r="I119"/>
  <c r="J195"/>
  <c r="I138"/>
  <c r="J138"/>
  <c r="H195"/>
  <c r="J119"/>
  <c r="G157"/>
  <c r="H62"/>
  <c r="H176"/>
  <c r="I176"/>
  <c r="J157"/>
  <c r="G81"/>
  <c r="H81"/>
  <c r="I81"/>
  <c r="G62"/>
  <c r="F119"/>
  <c r="F138"/>
  <c r="F157"/>
  <c r="F176"/>
  <c r="F195"/>
  <c r="H196" l="1"/>
  <c r="G196"/>
  <c r="J196"/>
  <c r="F196"/>
  <c r="I196"/>
</calcChain>
</file>

<file path=xl/sharedStrings.xml><?xml version="1.0" encoding="utf-8"?>
<sst xmlns="http://schemas.openxmlformats.org/spreadsheetml/2006/main" count="441" uniqueCount="188">
  <si>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</si>
  <si>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</si>
  <si>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</si>
  <si>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</si>
  <si>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</si>
  <si>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</si>
  <si>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</si>
  <si>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</si>
  <si>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</si>
  <si>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</si>
  <si>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</si>
  <si>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</si>
  <si>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</si>
  <si>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</si>
  <si>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</si>
  <si>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</si>
  <si>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</si>
  <si>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</si>
  <si>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</si>
  <si>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</si>
  <si>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</si>
  <si>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</si>
  <si>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</si>
  <si>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</si>
  <si>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</si>
  <si>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</si>
  <si>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</si>
  <si>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</si>
  <si>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</si>
  <si>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</si>
  <si>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</si>
  <si>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</si>
  <si>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</si>
  <si>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</si>
  <si>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</si>
  <si>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</si>
  <si>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</si>
  <si>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</si>
  <si>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</si>
  <si>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</si>
  <si>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</si>
  <si>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</si>
  <si>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</si>
  <si>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</si>
  <si>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</si>
  <si>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</si>
  <si>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</si>
  <si>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</si>
  <si>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</si>
  <si>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</si>
  <si>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</si>
  <si>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</si>
  <si>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</si>
  <si>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</si>
  <si>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</si>
  <si>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</si>
  <si>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</si>
  <si>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</si>
  <si>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</si>
  <si>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</si>
  <si>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</si>
  <si>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</si>
  <si>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</si>
  <si>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</si>
  <si>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</si>
  <si>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</si>
  <si>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</si>
  <si>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</si>
  <si>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</si>
  <si>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</si>
  <si>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</si>
  <si>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</si>
  <si>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</si>
  <si>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</si>
  <si>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</si>
  <si>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</si>
  <si>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</si>
  <si>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</si>
  <si>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</si>
  <si>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</si>
  <si>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</si>
  <si>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</si>
  <si>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</si>
  <si>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</si>
  <si>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</si>
  <si>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</si>
  <si>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</si>
  <si>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</si>
  <si>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</si>
  <si>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</si>
  <si>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</si>
  <si>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</si>
  <si>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</si>
  <si>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</si>
  <si>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</si>
  <si>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</si>
  <si>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</si>
  <si>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</si>
  <si>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</si>
  <si>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</si>
  <si>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</si>
  <si>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</si>
  <si>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</si>
  <si>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</si>
  <si>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</si>
  <si>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</si>
  <si>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</si>
  <si>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</si>
  <si>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</si>
  <si>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</si>
  <si>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</si>
  <si>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</si>
  <si>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</si>
  <si>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</si>
  <si>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</si>
  <si>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</si>
  <si>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</si>
  <si>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</si>
  <si>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</si>
  <si>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</si>
  <si>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</si>
  <si>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</si>
  <si>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</si>
  <si>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</si>
  <si>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</si>
  <si>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</si>
  <si>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</si>
  <si>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</si>
  <si>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</si>
  <si>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</si>
  <si>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</si>
  <si>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</si>
  <si>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</si>
  <si>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</si>
  <si>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</si>
  <si>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</si>
  <si>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</si>
  <si>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</si>
  <si>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</si>
  <si>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</si>
  <si>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</si>
  <si>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</si>
  <si>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</si>
  <si>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</si>
  <si>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</si>
  <si>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</si>
  <si>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</si>
  <si>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</si>
  <si>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</si>
  <si>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</si>
  <si>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</si>
  <si>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</si>
  <si>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</si>
  <si>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</si>
  <si>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</si>
  <si>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</si>
  <si>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</si>
  <si>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</si>
  <si>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</si>
  <si>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</si>
  <si>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</si>
  <si>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</si>
  <si>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</si>
  <si>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</si>
  <si>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</si>
  <si>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</si>
  <si>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</si>
  <si>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</si>
  <si>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</si>
  <si>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</si>
  <si>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</si>
  <si>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</si>
  <si>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</si>
  <si>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</si>
  <si>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</si>
  <si>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</si>
  <si>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</si>
  <si>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</si>
  <si>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</si>
  <si>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</si>
  <si>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</si>
  <si>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</si>
  <si>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</si>
  <si>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</si>
  <si>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</si>
  <si>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</si>
  <si>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</si>
  <si>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"Дмитриевская ООШ"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</si>
</sst>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103;%20&#1052;&#1080;&#1093;&#1072;&#1081;&#1083;&#1086;&#1074;&#1085;&#1072;/Desktop/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выход"/>
      <sheetName val="сводки БЖУ"/>
      <sheetName val="сводки по продуктам"/>
      <sheetName val="библиография"/>
      <sheetName val="Лист1"/>
    </sheetNames>
    <sheetDataSet>
      <sheetData sheetId="0">
        <row r="46">
          <cell r="D46">
            <v>60</v>
          </cell>
          <cell r="E46">
            <v>0.54</v>
          </cell>
          <cell r="F46">
            <v>3.6</v>
          </cell>
          <cell r="G46">
            <v>2.16</v>
          </cell>
          <cell r="H46">
            <v>42.42</v>
          </cell>
        </row>
        <row r="47">
          <cell r="D47">
            <v>60</v>
          </cell>
          <cell r="E47">
            <v>0.66</v>
          </cell>
          <cell r="F47">
            <v>0.06</v>
          </cell>
          <cell r="G47">
            <v>2.1</v>
          </cell>
          <cell r="H47">
            <v>11.58</v>
          </cell>
        </row>
        <row r="48">
          <cell r="D48">
            <v>60</v>
          </cell>
          <cell r="E48">
            <v>0.6</v>
          </cell>
          <cell r="F48">
            <v>1.83</v>
          </cell>
          <cell r="G48">
            <v>2.13</v>
          </cell>
          <cell r="H48">
            <v>27</v>
          </cell>
        </row>
        <row r="49">
          <cell r="D49" t="str">
            <v>200 /10</v>
          </cell>
          <cell r="E49">
            <v>1.4669999999999999</v>
          </cell>
          <cell r="F49">
            <v>4.0860000000000003</v>
          </cell>
          <cell r="G49">
            <v>8.7810000000000006</v>
          </cell>
          <cell r="H49">
            <v>77.765999999999991</v>
          </cell>
        </row>
        <row r="52">
          <cell r="D52">
            <v>90</v>
          </cell>
          <cell r="E52">
            <v>6.8</v>
          </cell>
          <cell r="F52">
            <v>12.32</v>
          </cell>
          <cell r="G52">
            <v>7.76</v>
          </cell>
          <cell r="H52">
            <v>169.12</v>
          </cell>
        </row>
        <row r="53">
          <cell r="D53">
            <v>150</v>
          </cell>
          <cell r="E53">
            <v>8.58</v>
          </cell>
          <cell r="F53">
            <v>5.79</v>
          </cell>
          <cell r="G53">
            <v>38.520000000000003</v>
          </cell>
          <cell r="H53">
            <v>240.51</v>
          </cell>
        </row>
        <row r="54">
          <cell r="D54">
            <v>200</v>
          </cell>
          <cell r="E54">
            <v>0.16</v>
          </cell>
          <cell r="F54">
            <v>0.16</v>
          </cell>
          <cell r="G54">
            <v>19.88</v>
          </cell>
          <cell r="H54">
            <v>81.599999999999994</v>
          </cell>
        </row>
        <row r="55">
          <cell r="D55">
            <v>30</v>
          </cell>
          <cell r="E55">
            <v>2.2999999999999998</v>
          </cell>
          <cell r="F55">
            <v>0.20000000000000004</v>
          </cell>
          <cell r="G55">
            <v>14.8</v>
          </cell>
          <cell r="H55">
            <v>70.2</v>
          </cell>
        </row>
        <row r="56">
          <cell r="D56">
            <v>40</v>
          </cell>
          <cell r="E56">
            <v>2.6</v>
          </cell>
          <cell r="F56">
            <v>0.5</v>
          </cell>
          <cell r="G56">
            <v>15.8</v>
          </cell>
          <cell r="H56">
            <v>78.099999999999994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5:N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1" t="s">
        <v>187</v>
      </c>
      <c r="D1" s="72"/>
      <c r="E1" s="72"/>
      <c r="F1" s="13" t="s">
        <v>16</v>
      </c>
      <c r="G1" s="2" t="s">
        <v>17</v>
      </c>
      <c r="H1" s="73" t="s">
        <v>186</v>
      </c>
      <c r="I1" s="73"/>
      <c r="J1" s="73"/>
      <c r="K1" s="73"/>
    </row>
    <row r="2" spans="1:11" ht="18">
      <c r="A2" s="36" t="s">
        <v>6</v>
      </c>
      <c r="C2" s="2"/>
      <c r="G2" s="2" t="s">
        <v>18</v>
      </c>
      <c r="H2" s="73"/>
      <c r="I2" s="73"/>
      <c r="J2" s="73"/>
      <c r="K2" s="7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4">
        <v>45168</v>
      </c>
      <c r="I3" s="75"/>
      <c r="J3" s="75"/>
      <c r="K3" s="7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76" t="s">
        <v>4</v>
      </c>
      <c r="D24" s="77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>
        <f>'[1]на выход'!D46</f>
        <v>60</v>
      </c>
      <c r="G33" s="68">
        <f>'[1]на выход'!E46</f>
        <v>0.54</v>
      </c>
      <c r="H33" s="68">
        <f>'[1]на выход'!F46</f>
        <v>3.6</v>
      </c>
      <c r="I33" s="68">
        <f>'[1]на выход'!G46</f>
        <v>2.16</v>
      </c>
      <c r="J33" s="68">
        <f>'[1]на выход'!H46</f>
        <v>42.42</v>
      </c>
      <c r="K33" s="69" t="s">
        <v>93</v>
      </c>
    </row>
    <row r="34" spans="1:11" ht="31.5">
      <c r="A34" s="15"/>
      <c r="B34" s="16"/>
      <c r="C34" s="11"/>
      <c r="E34" s="66" t="s">
        <v>94</v>
      </c>
      <c r="F34" s="67">
        <f>'[1]на выход'!D47</f>
        <v>60</v>
      </c>
      <c r="G34" s="68">
        <f>'[1]на выход'!E47</f>
        <v>0.66</v>
      </c>
      <c r="H34" s="68">
        <f>'[1]на выход'!F47</f>
        <v>0.06</v>
      </c>
      <c r="I34" s="68">
        <f>'[1]на выход'!G47</f>
        <v>2.1</v>
      </c>
      <c r="J34" s="68">
        <f>'[1]на выход'!H47</f>
        <v>11.58</v>
      </c>
      <c r="K34" s="61" t="s">
        <v>95</v>
      </c>
    </row>
    <row r="35" spans="1:11" ht="15.75">
      <c r="A35" s="15"/>
      <c r="B35" s="16"/>
      <c r="C35" s="11"/>
      <c r="E35" s="66" t="s">
        <v>68</v>
      </c>
      <c r="F35" s="67">
        <f>'[1]на выход'!D48</f>
        <v>60</v>
      </c>
      <c r="G35" s="68">
        <f>'[1]на выход'!E48</f>
        <v>0.6</v>
      </c>
      <c r="H35" s="68">
        <f>'[1]на выход'!F48</f>
        <v>1.83</v>
      </c>
      <c r="I35" s="68">
        <f>'[1]на выход'!G48</f>
        <v>2.13</v>
      </c>
      <c r="J35" s="68">
        <f>'[1]на выход'!H48</f>
        <v>27</v>
      </c>
      <c r="K35" s="61"/>
    </row>
    <row r="36" spans="1:11" ht="15.75">
      <c r="A36" s="15"/>
      <c r="B36" s="16"/>
      <c r="C36" s="11"/>
      <c r="D36" s="7" t="s">
        <v>27</v>
      </c>
      <c r="E36" s="66" t="s">
        <v>96</v>
      </c>
      <c r="F36" s="67" t="str">
        <f>'[1]на выход'!D49</f>
        <v>200 /10</v>
      </c>
      <c r="G36" s="68">
        <f>'[1]на выход'!E49</f>
        <v>1.4669999999999999</v>
      </c>
      <c r="H36" s="68">
        <f>'[1]на выход'!F49</f>
        <v>4.0860000000000003</v>
      </c>
      <c r="I36" s="68">
        <f>'[1]на выход'!G49</f>
        <v>8.7810000000000006</v>
      </c>
      <c r="J36" s="68">
        <f>'[1]на выход'!H49</f>
        <v>77.765999999999991</v>
      </c>
      <c r="K36" s="61" t="s">
        <v>98</v>
      </c>
    </row>
    <row r="37" spans="1:11" ht="31.5">
      <c r="A37" s="15"/>
      <c r="B37" s="16"/>
      <c r="C37" s="11"/>
      <c r="D37" s="2"/>
      <c r="E37" s="66" t="s">
        <v>99</v>
      </c>
      <c r="F37" s="67">
        <f>'[1]на выход'!D52</f>
        <v>90</v>
      </c>
      <c r="G37" s="68">
        <f>'[1]на выход'!E52</f>
        <v>6.8</v>
      </c>
      <c r="H37" s="68">
        <f>'[1]на выход'!F52</f>
        <v>12.32</v>
      </c>
      <c r="I37" s="68">
        <f>'[1]на выход'!G52</f>
        <v>7.76</v>
      </c>
      <c r="J37" s="68">
        <f>'[1]на выход'!H52</f>
        <v>169.12</v>
      </c>
      <c r="K37" s="61" t="s">
        <v>100</v>
      </c>
    </row>
    <row r="38" spans="1:11" ht="15.75">
      <c r="A38" s="15"/>
      <c r="B38" s="16"/>
      <c r="C38" s="11"/>
      <c r="D38" s="7" t="s">
        <v>28</v>
      </c>
      <c r="E38" s="66" t="s">
        <v>101</v>
      </c>
      <c r="F38" s="67">
        <f>'[1]на выход'!D53</f>
        <v>150</v>
      </c>
      <c r="G38" s="68">
        <f>'[1]на выход'!E53</f>
        <v>8.58</v>
      </c>
      <c r="H38" s="68">
        <f>'[1]на выход'!F53</f>
        <v>5.79</v>
      </c>
      <c r="I38" s="68">
        <f>'[1]на выход'!G53</f>
        <v>38.520000000000003</v>
      </c>
      <c r="J38" s="68">
        <f>'[1]на выход'!H53</f>
        <v>240.51</v>
      </c>
      <c r="K38" s="61" t="s">
        <v>102</v>
      </c>
    </row>
    <row r="39" spans="1:11" ht="15.75">
      <c r="A39" s="15"/>
      <c r="B39" s="16"/>
      <c r="C39" s="11"/>
      <c r="D39" s="70" t="s">
        <v>30</v>
      </c>
      <c r="E39" s="66" t="s">
        <v>103</v>
      </c>
      <c r="F39" s="67">
        <f>'[1]на выход'!D54</f>
        <v>200</v>
      </c>
      <c r="G39" s="68">
        <f>'[1]на выход'!E54</f>
        <v>0.16</v>
      </c>
      <c r="H39" s="68">
        <f>'[1]на выход'!F54</f>
        <v>0.16</v>
      </c>
      <c r="I39" s="68">
        <f>'[1]на выход'!G54</f>
        <v>19.88</v>
      </c>
      <c r="J39" s="68">
        <f>'[1]на выход'!H54</f>
        <v>81.599999999999994</v>
      </c>
      <c r="K39" s="61" t="s">
        <v>104</v>
      </c>
    </row>
    <row r="40" spans="1:11" ht="31.5">
      <c r="A40" s="15"/>
      <c r="B40" s="16"/>
      <c r="C40" s="11"/>
      <c r="D40" s="70" t="s">
        <v>31</v>
      </c>
      <c r="E40" s="66" t="s">
        <v>56</v>
      </c>
      <c r="F40" s="67">
        <f>'[1]на выход'!D55</f>
        <v>30</v>
      </c>
      <c r="G40" s="68">
        <f>'[1]на выход'!E55</f>
        <v>2.2999999999999998</v>
      </c>
      <c r="H40" s="68">
        <f>'[1]на выход'!F55</f>
        <v>0.20000000000000004</v>
      </c>
      <c r="I40" s="68">
        <f>'[1]на выход'!G55</f>
        <v>14.8</v>
      </c>
      <c r="J40" s="68">
        <f>'[1]на выход'!H55</f>
        <v>70.2</v>
      </c>
      <c r="K40" s="61" t="s">
        <v>57</v>
      </c>
    </row>
    <row r="41" spans="1:11" ht="31.5">
      <c r="A41" s="15"/>
      <c r="B41" s="16"/>
      <c r="C41" s="11"/>
      <c r="D41" s="7" t="s">
        <v>32</v>
      </c>
      <c r="E41" s="66" t="s">
        <v>58</v>
      </c>
      <c r="F41" s="67">
        <f>'[1]на выход'!D56</f>
        <v>40</v>
      </c>
      <c r="G41" s="68">
        <f>'[1]на выход'!E56</f>
        <v>2.6</v>
      </c>
      <c r="H41" s="68">
        <f>'[1]на выход'!F56</f>
        <v>0.5</v>
      </c>
      <c r="I41" s="68">
        <f>'[1]на выход'!G56</f>
        <v>15.8</v>
      </c>
      <c r="J41" s="68">
        <f>'[1]на выход'!H56</f>
        <v>78.099999999999994</v>
      </c>
      <c r="K41" s="61" t="s">
        <v>59</v>
      </c>
    </row>
    <row r="42" spans="1:11" ht="15">
      <c r="A42" s="17"/>
      <c r="B42" s="18"/>
      <c r="C42" s="8"/>
      <c r="D42" s="19" t="s">
        <v>33</v>
      </c>
      <c r="E42" s="12"/>
      <c r="F42" s="62">
        <v>780</v>
      </c>
      <c r="G42" s="63">
        <f>SUM(G35,G36,G37,G38,G39,G40,G41)</f>
        <v>22.507000000000001</v>
      </c>
      <c r="H42" s="63">
        <f>SUM(H35,H36,H37,H38,H39,H40,H41)</f>
        <v>24.885999999999999</v>
      </c>
      <c r="I42" s="63">
        <f>SUM(I35,I36,I37,I38,I39,I40,I41)</f>
        <v>107.67099999999999</v>
      </c>
      <c r="J42" s="63">
        <f>SUM(J35,J36,J37,J38,J39,J40,J41)</f>
        <v>744.29600000000005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6" t="s">
        <v>4</v>
      </c>
      <c r="D43" s="77"/>
      <c r="E43" s="32"/>
      <c r="F43" s="64">
        <f>F32+F42</f>
        <v>1420</v>
      </c>
      <c r="G43" s="33">
        <f>G32+G42</f>
        <v>37.356499999999997</v>
      </c>
      <c r="H43" s="33">
        <f>H32+H42</f>
        <v>44.916086956521738</v>
      </c>
      <c r="I43" s="33">
        <f>I32+I42</f>
        <v>191.12950000000001</v>
      </c>
      <c r="J43" s="33">
        <f>J32+J42</f>
        <v>1306.6447826086956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>
        <f>(G24+G43+G62+G81+G100+G119+G138+G157+G176+G195)/(IF(G24=0,0,1)+IF(G43=0,0,1)+IF(G62=0,0,1)+IF(G81=0,0,1)+IF(G100=0,0,1)+IF(G119=0,0,1)+IF(G138=0,0,1)+IF(G157=0,0,1)+IF(G176=0,0,1)+IF(G195=0,0,1))</f>
        <v>42.333211290322581</v>
      </c>
      <c r="H196" s="35">
        <f>(H24+H43+H62+H81+H100+H119+H138+H157+H176+H195)/(IF(H24=0,0,1)+IF(H43=0,0,1)+IF(H62=0,0,1)+IF(H81=0,0,1)+IF(H100=0,0,1)+IF(H119=0,0,1)+IF(H138=0,0,1)+IF(H157=0,0,1)+IF(H176=0,0,1)+IF(H195=0,0,1))</f>
        <v>43.929254502103788</v>
      </c>
      <c r="I196" s="35">
        <f>(I24+I43+I62+I81+I100+I119+I138+I157+I176+I195)/(IF(I24=0,0,1)+IF(I43=0,0,1)+IF(I62=0,0,1)+IF(I81=0,0,1)+IF(I100=0,0,1)+IF(I119=0,0,1)+IF(I138=0,0,1)+IF(I157=0,0,1)+IF(I176=0,0,1)+IF(I195=0,0,1))</f>
        <v>187.37514387096772</v>
      </c>
      <c r="J196" s="35">
        <f>(J24+J43+J62+J81+J100+J119+J138+J157+J176+J195)/(IF(J24=0,0,1)+IF(J43=0,0,1)+IF(J62=0,0,1)+IF(J81=0,0,1)+IF(J100=0,0,1)+IF(J119=0,0,1)+IF(J138=0,0,1)+IF(J157=0,0,1)+IF(J176=0,0,1)+IF(J195=0,0,1))</f>
        <v>1306.7861111640955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Николаевна</cp:lastModifiedBy>
  <dcterms:created xsi:type="dcterms:W3CDTF">2022-05-16T14:23:56Z</dcterms:created>
  <dcterms:modified xsi:type="dcterms:W3CDTF">2023-11-28T09:01:14Z</dcterms:modified>
</cp:coreProperties>
</file>