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'0503723'!$I$288</definedName>
    <definedName name="ID_277869" localSheetId="0">'0503723'!$I$286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'0503723'!$D$295:$I$304</definedName>
    <definedName name="T_30200300711" localSheetId="0">'0503723'!$B$280:$L$283</definedName>
    <definedName name="TR_30200300701" localSheetId="0">'0503723'!$D$295:$I$304</definedName>
    <definedName name="TR_30200300711_2340304171" localSheetId="0">'0503723'!$B$280:$L$280</definedName>
    <definedName name="TR_30200300711_2340304172" localSheetId="0">'0503723'!$B$281:$L$281</definedName>
    <definedName name="TR_30200300711_2340304173" localSheetId="0">'0503723'!$B$282:$L$282</definedName>
    <definedName name="TR_30200300711_2340304174" localSheetId="0">'0503723'!$B$283:$L$283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 s="1"/>
  <c r="I16" s="1"/>
  <c r="J74" l="1"/>
  <c r="J113"/>
  <c r="J16"/>
</calcChain>
</file>

<file path=xl/sharedStrings.xml><?xml version="1.0" encoding="utf-8"?>
<sst xmlns="http://schemas.openxmlformats.org/spreadsheetml/2006/main" count="765" uniqueCount="632">
  <si>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</si>
  <si>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</si>
  <si>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</si>
  <si>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</si>
  <si>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</si>
  <si>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</si>
  <si>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</si>
  <si>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</si>
  <si>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</si>
  <si>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</si>
  <si>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</si>
  <si>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</si>
  <si>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</si>
  <si>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</si>
  <si>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</si>
  <si>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</si>
  <si>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</si>
  <si>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</si>
  <si>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</si>
  <si>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</si>
  <si>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</si>
  <si>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</si>
  <si>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 xml:space="preserve">по ОКПО </t>
  </si>
  <si>
    <t>22247037</t>
  </si>
  <si>
    <t>VRO</t>
  </si>
  <si>
    <t>ExecutorPhone</t>
  </si>
  <si>
    <t>Обособленное подразделение</t>
  </si>
  <si>
    <t>3128020366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</si>
  <si>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</si>
  <si>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</si>
  <si>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</si>
  <si>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</si>
  <si>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</si>
  <si>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</si>
  <si>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</si>
  <si>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</si>
  <si>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</si>
  <si>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</si>
  <si>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</si>
  <si>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</si>
  <si>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</si>
  <si>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14740000206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</si>
  <si>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</si>
  <si>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</si>
  <si>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</si>
  <si>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</si>
  <si>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</si>
  <si>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</si>
  <si>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</si>
  <si>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</si>
  <si>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</si>
  <si>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</si>
  <si>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</si>
  <si>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</si>
  <si>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</si>
  <si>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</si>
  <si>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</si>
  <si>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</si>
  <si>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</si>
  <si>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</si>
  <si>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</si>
  <si>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</si>
  <si>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</si>
  <si>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</si>
  <si>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</si>
  <si>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</si>
  <si>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</si>
  <si>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</si>
  <si>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</si>
  <si>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</si>
  <si>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</si>
  <si>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</si>
  <si>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</si>
  <si>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</si>
  <si>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</si>
  <si>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</si>
  <si>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</si>
  <si>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</si>
  <si>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</si>
  <si>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</si>
  <si>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</si>
  <si>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</si>
  <si>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</si>
  <si>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</si>
  <si>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</si>
  <si>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</si>
  <si>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</si>
  <si>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</si>
  <si>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</si>
  <si>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</si>
  <si>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</si>
  <si>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</si>
  <si>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</si>
  <si>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</si>
  <si>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</si>
  <si>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</si>
  <si>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</si>
  <si>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</si>
  <si>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</si>
  <si>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</si>
  <si>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</si>
  <si>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</si>
  <si>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</si>
  <si>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</si>
  <si>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</si>
  <si>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</si>
  <si>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</si>
  <si>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</si>
  <si>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</si>
  <si>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</si>
  <si>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</si>
  <si>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</si>
  <si>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</si>
  <si>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</si>
  <si>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</si>
  <si>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</si>
  <si>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</si>
  <si>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</si>
  <si>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</si>
  <si>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</si>
  <si>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</si>
  <si>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</si>
  <si>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</si>
  <si>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</si>
  <si>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</si>
  <si>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</si>
  <si>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</si>
  <si>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</si>
  <si>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</si>
  <si>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</si>
  <si>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</si>
  <si>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</si>
  <si>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</si>
  <si>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</si>
  <si>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</si>
  <si>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</si>
  <si>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</si>
  <si>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</si>
  <si>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</si>
  <si>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</si>
  <si>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</si>
  <si>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</si>
  <si>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</si>
  <si>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</si>
  <si>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</si>
  <si>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</si>
  <si>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</si>
  <si>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</si>
  <si>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</si>
  <si>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</si>
  <si>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</si>
  <si>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</si>
  <si>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</si>
  <si>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</si>
  <si>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</si>
  <si>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</si>
  <si>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</si>
  <si>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</si>
  <si>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</si>
  <si>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</si>
  <si>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</si>
  <si>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</si>
  <si>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</si>
  <si>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</si>
  <si>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</si>
  <si>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</si>
  <si>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</si>
  <si>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</si>
  <si>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</si>
  <si>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</si>
  <si>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</si>
  <si>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</si>
  <si>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</si>
  <si>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</si>
  <si>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</si>
  <si>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</si>
  <si>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</si>
  <si>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</si>
  <si>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</si>
  <si>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</si>
  <si>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</si>
  <si>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</si>
  <si>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</si>
  <si>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</si>
  <si>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</si>
  <si>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</si>
  <si>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</si>
  <si>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</si>
  <si>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</si>
  <si>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</si>
  <si>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</si>
  <si>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</si>
  <si>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</si>
  <si>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</si>
  <si>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</si>
  <si>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</si>
  <si>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</si>
  <si>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</si>
  <si>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</si>
  <si>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</si>
  <si>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</si>
  <si>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</si>
  <si>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</si>
  <si>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</si>
  <si>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</si>
  <si>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</si>
  <si>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</si>
  <si>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</si>
  <si>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</si>
  <si>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</si>
  <si>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</si>
  <si>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</si>
  <si>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</si>
  <si>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</si>
  <si>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</si>
  <si>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</si>
  <si>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</si>
  <si>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</si>
  <si>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</si>
  <si>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</si>
  <si>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</si>
  <si>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</si>
  <si>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</si>
  <si>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</si>
  <si>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</si>
  <si>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</si>
  <si>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</si>
  <si>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</si>
  <si>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</si>
  <si>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</si>
  <si>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</si>
  <si>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</si>
  <si>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</si>
  <si>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</si>
  <si>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</si>
  <si>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</si>
  <si>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</si>
  <si>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</si>
  <si>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</si>
  <si>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</si>
  <si>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</si>
  <si>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</si>
  <si>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</si>
  <si>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</si>
  <si>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</si>
  <si>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</si>
  <si>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</si>
  <si>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</si>
  <si>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</si>
  <si>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</si>
  <si>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</si>
  <si>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</si>
  <si>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</si>
  <si>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</si>
  <si>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</si>
  <si>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</si>
  <si>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</si>
  <si>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</si>
  <si>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</si>
  <si>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</si>
  <si>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</si>
  <si>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</si>
  <si>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</si>
  <si>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</si>
  <si>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</si>
  <si>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</si>
  <si>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</si>
  <si>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</si>
  <si>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</si>
  <si>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</si>
  <si>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</si>
  <si>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</si>
  <si>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</si>
  <si>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</si>
  <si>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</si>
  <si>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</si>
  <si>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</si>
  <si>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</si>
  <si>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</si>
  <si>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</si>
  <si>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</si>
  <si>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</si>
  <si>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</si>
  <si>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</si>
  <si>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</si>
  <si>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</si>
  <si>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</si>
  <si>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</si>
  <si>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</si>
  <si>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</si>
  <si>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</si>
  <si>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</si>
  <si>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</si>
  <si>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</si>
  <si>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</si>
  <si>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</si>
  <si>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</si>
  <si>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</si>
  <si>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</si>
  <si>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</si>
  <si>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</si>
  <si>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</si>
  <si>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</si>
  <si>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</si>
  <si>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</si>
  <si>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</si>
  <si>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</si>
  <si>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</si>
  <si>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</si>
  <si>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</si>
  <si>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</si>
  <si>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</si>
  <si>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</si>
  <si>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</si>
  <si>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</si>
  <si>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</si>
  <si>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</si>
  <si>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</si>
  <si>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</si>
  <si>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</si>
  <si>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</si>
  <si>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</si>
  <si>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</si>
  <si>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</si>
  <si>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</si>
  <si>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</si>
  <si>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</si>
  <si>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</si>
  <si>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</si>
  <si>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</si>
  <si>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</si>
  <si>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</si>
  <si>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</si>
  <si>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</si>
  <si>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</si>
  <si>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</si>
  <si>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</si>
  <si>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</si>
  <si>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</si>
  <si>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</si>
  <si>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</si>
  <si>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</si>
  <si>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</si>
  <si>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</si>
  <si>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</si>
  <si>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</si>
  <si>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</si>
  <si>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</si>
  <si>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</si>
  <si>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</si>
  <si>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</si>
  <si>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</si>
  <si>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</si>
  <si>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</si>
  <si>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</si>
  <si>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</si>
  <si>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</si>
  <si>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</si>
  <si>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</si>
  <si>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</si>
  <si>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</si>
  <si>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</si>
  <si>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</si>
  <si>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</si>
  <si>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</si>
  <si>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</si>
  <si>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</si>
  <si>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</si>
  <si>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</si>
  <si>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</si>
  <si>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</si>
  <si>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</si>
  <si>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</si>
  <si>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</si>
  <si>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</si>
  <si>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</si>
  <si>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</si>
  <si>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</si>
  <si>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</si>
  <si>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</si>
  <si>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</si>
  <si>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</si>
  <si>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</si>
  <si>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</si>
  <si>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</si>
  <si>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</si>
  <si>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</si>
  <si>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</si>
  <si>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</si>
  <si>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</si>
  <si>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</si>
  <si>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</si>
  <si>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</si>
  <si>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</si>
  <si>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</si>
  <si>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</si>
  <si>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</si>
  <si>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</si>
  <si>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</si>
  <si>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</si>
  <si>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</si>
  <si>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</si>
  <si>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</si>
  <si>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</si>
  <si>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</si>
  <si>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</si>
  <si>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</si>
  <si>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</si>
  <si>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</si>
  <si>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</si>
  <si>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</si>
  <si>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</si>
  <si>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</si>
  <si>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</si>
  <si>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</si>
  <si>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</si>
  <si>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</si>
  <si>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</si>
  <si>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</si>
  <si>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</si>
  <si>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</si>
  <si>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</si>
  <si>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</si>
  <si>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</si>
  <si>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</si>
  <si>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</si>
  <si>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</si>
  <si>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</si>
  <si>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</si>
  <si>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</si>
  <si>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</si>
  <si>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</si>
  <si>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</si>
  <si>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</si>
  <si>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</si>
  <si>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</si>
  <si>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</si>
  <si>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</si>
  <si>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</si>
  <si>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</si>
  <si>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</si>
  <si>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</si>
  <si>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</si>
  <si>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</si>
  <si>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</si>
  <si>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</si>
  <si>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</si>
  <si>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</si>
  <si>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</si>
  <si>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</si>
  <si>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</si>
  <si>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</si>
  <si>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</si>
  <si>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</si>
  <si>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</si>
  <si>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</si>
  <si>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</si>
  <si>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</si>
  <si>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</si>
  <si>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</si>
  <si>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</si>
  <si>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</si>
  <si>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</si>
  <si>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</si>
  <si>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</si>
  <si>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</si>
  <si>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</si>
  <si>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</si>
  <si>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</si>
  <si>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</si>
  <si>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</si>
  <si>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</si>
  <si>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</si>
  <si>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</si>
  <si>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</si>
  <si>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</si>
  <si>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</si>
  <si>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</si>
  <si>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</si>
  <si>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</si>
  <si>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</si>
  <si>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</si>
  <si>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</si>
  <si>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</si>
  <si>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</si>
  <si>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</si>
  <si>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</si>
  <si>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</si>
  <si>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</si>
  <si>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</si>
  <si>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</si>
  <si>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</si>
  <si>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</si>
  <si>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</si>
  <si>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</si>
  <si>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</si>
  <si>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</si>
  <si>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</si>
  <si>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</si>
  <si>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</si>
  <si>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</si>
  <si>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</si>
  <si>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</si>
  <si>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</si>
  <si>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</si>
  <si>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</si>
  <si>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</si>
  <si>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</si>
  <si>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</si>
  <si>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</si>
  <si>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</si>
  <si>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</si>
  <si>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</si>
  <si>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</si>
  <si>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</si>
  <si>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</si>
  <si>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</si>
  <si>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</si>
  <si>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</si>
  <si>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</si>
  <si>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</si>
  <si>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</si>
  <si>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</si>
  <si>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</si>
  <si>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</si>
  <si>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</si>
  <si>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</si>
  <si>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</si>
  <si>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</si>
  <si>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</si>
  <si>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</si>
  <si>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</si>
  <si>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</si>
  <si>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</si>
  <si>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</si>
  <si>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</si>
  <si>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</si>
  <si>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</si>
  <si>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</si>
  <si>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</si>
  <si>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</si>
  <si>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</si>
  <si>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</si>
  <si>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</si>
  <si>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</si>
  <si>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</si>
  <si>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</si>
  <si>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</si>
  <si>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</si>
  <si>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</si>
  <si>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</si>
  <si>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</si>
  <si>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</si>
  <si>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</si>
  <si>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</si>
  <si>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</si>
  <si>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</si>
  <si>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</si>
  <si>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</si>
  <si>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</si>
  <si>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</si>
  <si>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</si>
  <si>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</si>
  <si>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</si>
  <si>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</si>
  <si>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</si>
  <si>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</si>
  <si>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</si>
  <si>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</si>
  <si>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</si>
  <si>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</si>
  <si>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</si>
  <si>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</si>
  <si>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</si>
  <si>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</si>
  <si>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</si>
  <si>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</si>
  <si>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</si>
  <si>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</si>
  <si>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</si>
  <si>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</si>
  <si>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</si>
  <si>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</si>
  <si>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</si>
  <si>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</si>
  <si>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</si>
  <si>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</si>
  <si>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</si>
  <si>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</si>
  <si>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</si>
  <si>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</si>
  <si>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</si>
  <si>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</si>
  <si>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</si>
  <si>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</si>
  <si>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</si>
  <si>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</si>
  <si>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</si>
  <si>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</si>
  <si>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</si>
  <si>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</si>
  <si>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</si>
  <si>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</si>
  <si>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</si>
  <si>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</si>
  <si>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</si>
  <si>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</si>
  <si>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</si>
  <si>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</si>
  <si>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</si>
  <si>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</si>
  <si>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</si>
  <si>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</si>
  <si>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Прочие работы, услуги</t>
  </si>
  <si>
    <t>0709</t>
  </si>
  <si>
    <t>Руководитель</t>
  </si>
  <si>
    <t>Емельянова Н.В.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</si>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</sst>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292</xdr:row>
      <xdr:rowOff>47625</xdr:rowOff>
    </xdr:from>
    <xdr:to>
      <xdr:col>5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426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5"/>
  <sheetViews>
    <sheetView tabSelected="1" topLeftCell="A257" zoomScaleNormal="100" workbookViewId="0">
      <selection activeCell="A288" sqref="A288:XFD29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54947.8</v>
      </c>
      <c r="J16" s="28">
        <f>J17+J74+J104</f>
        <v>40815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54947.8</v>
      </c>
      <c r="J17" s="32">
        <f>J19+J32+J44+J51+J59+J66</f>
        <v>40815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56554.8</v>
      </c>
      <c r="J32" s="55">
        <f>J34+J35+J39+J40+J41+J42+J43</f>
        <v>42941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56554.8</v>
      </c>
      <c r="J35" s="60">
        <v>42941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>
        <v>0</v>
      </c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-1607</v>
      </c>
      <c r="J66" s="40">
        <f>J68+J69+J73</f>
        <v>-2126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>
        <v>-1607</v>
      </c>
      <c r="J69" s="76">
        <v>-2126</v>
      </c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>
        <v>0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55288.7</v>
      </c>
      <c r="J113" s="28">
        <f>J114+J197+J226</f>
        <v>52965.719999999994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55288.7</v>
      </c>
      <c r="J114" s="32">
        <f>J116+J122+J132+J133+J149+J155+J163+J166+J174+J188</f>
        <v>51855.719999999994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41976.17</v>
      </c>
      <c r="J116" s="80">
        <f>SUM(J118:J121)</f>
        <v>40310.089999999997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32239.75</v>
      </c>
      <c r="J118" s="95">
        <v>30960.13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9736.42</v>
      </c>
      <c r="J120" s="81">
        <v>9349.9599999999991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13312.529999999999</v>
      </c>
      <c r="J122" s="40">
        <f>SUM(J124:J131)</f>
        <v>9734.32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23.73</v>
      </c>
      <c r="J126" s="81">
        <v>31.32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>
        <v>0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13288.8</v>
      </c>
      <c r="J129" s="81">
        <v>9703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182.31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</v>
      </c>
      <c r="J180" s="82">
        <v>182.31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1629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>
        <v>0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0</v>
      </c>
      <c r="J195" s="82">
        <v>1629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>
        <v>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1110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1110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1110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340.90000000000146</v>
      </c>
      <c r="J237" s="114">
        <f>J269-J238-J260</f>
        <v>12150.720000000001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340.90000000000146</v>
      </c>
      <c r="J269" s="117">
        <f>J271+J272+J273</f>
        <v>12150.720000000001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-60728</v>
      </c>
      <c r="J271" s="75">
        <v>-45191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61068.9</v>
      </c>
      <c r="J272" s="81">
        <v>57341.72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SUM(J280:J284)</f>
        <v>55288.7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152</v>
      </c>
      <c r="H280" s="184"/>
      <c r="I280" s="142"/>
      <c r="J280" s="143">
        <v>32239.75</v>
      </c>
      <c r="K280" s="137"/>
      <c r="L280" s="137"/>
    </row>
    <row r="281" spans="2:12" ht="23.25" customHeight="1">
      <c r="B281" s="182" t="s">
        <v>610</v>
      </c>
      <c r="C281" s="183"/>
      <c r="D281" s="140" t="s">
        <v>606</v>
      </c>
      <c r="E281" s="141" t="s">
        <v>299</v>
      </c>
      <c r="F281" s="141" t="s">
        <v>611</v>
      </c>
      <c r="G281" s="184" t="s">
        <v>152</v>
      </c>
      <c r="H281" s="184"/>
      <c r="I281" s="142"/>
      <c r="J281" s="143">
        <v>9736.42</v>
      </c>
      <c r="K281" s="137"/>
      <c r="L281" s="137"/>
    </row>
    <row r="282" spans="2:12" ht="15" customHeight="1">
      <c r="B282" s="182" t="s">
        <v>612</v>
      </c>
      <c r="C282" s="183"/>
      <c r="D282" s="140" t="s">
        <v>606</v>
      </c>
      <c r="E282" s="141" t="s">
        <v>314</v>
      </c>
      <c r="F282" s="141" t="s">
        <v>357</v>
      </c>
      <c r="G282" s="184" t="s">
        <v>152</v>
      </c>
      <c r="H282" s="184"/>
      <c r="I282" s="142"/>
      <c r="J282" s="143">
        <v>23.73</v>
      </c>
      <c r="K282" s="137"/>
      <c r="L282" s="137"/>
    </row>
    <row r="283" spans="2:12" ht="15" customHeight="1">
      <c r="B283" s="182" t="s">
        <v>613</v>
      </c>
      <c r="C283" s="183"/>
      <c r="D283" s="140" t="s">
        <v>606</v>
      </c>
      <c r="E283" s="141" t="s">
        <v>323</v>
      </c>
      <c r="F283" s="141" t="s">
        <v>348</v>
      </c>
      <c r="G283" s="184" t="s">
        <v>614</v>
      </c>
      <c r="H283" s="184"/>
      <c r="I283" s="142"/>
      <c r="J283" s="143">
        <v>13288.8</v>
      </c>
      <c r="K283" s="137"/>
      <c r="L283" s="137"/>
    </row>
    <row r="284" spans="2:12" ht="0.75" customHeight="1" thickBot="1">
      <c r="B284" s="179"/>
      <c r="C284" s="180"/>
      <c r="D284" s="144"/>
      <c r="E284" s="145"/>
      <c r="F284" s="145"/>
      <c r="G284" s="181"/>
      <c r="H284" s="181"/>
      <c r="I284" s="146"/>
      <c r="J284" s="147"/>
      <c r="K284" s="19"/>
      <c r="L284" s="19"/>
    </row>
    <row r="285" spans="2:12">
      <c r="B285" s="148"/>
      <c r="C285" s="148"/>
      <c r="D285" s="148"/>
      <c r="E285" s="148"/>
      <c r="F285" s="10"/>
      <c r="G285" s="10"/>
      <c r="H285" s="10"/>
      <c r="I285" s="148"/>
      <c r="J285" s="148"/>
      <c r="K285" s="149"/>
      <c r="L285" s="19"/>
    </row>
    <row r="286" spans="2:12" ht="15" customHeight="1">
      <c r="B286" s="174" t="s">
        <v>615</v>
      </c>
      <c r="C286" s="174"/>
      <c r="D286" s="150"/>
      <c r="G286" s="175"/>
      <c r="H286" s="175"/>
      <c r="I286" s="176" t="s">
        <v>616</v>
      </c>
      <c r="J286" s="176"/>
      <c r="K286" s="149"/>
      <c r="L286" s="19"/>
    </row>
    <row r="287" spans="2:12">
      <c r="B287" s="150"/>
      <c r="C287" s="150"/>
      <c r="D287" s="150"/>
      <c r="E287" s="177" t="s">
        <v>617</v>
      </c>
      <c r="F287" s="177"/>
      <c r="G287" s="10"/>
      <c r="H287" s="10"/>
      <c r="I287" s="178" t="s">
        <v>618</v>
      </c>
      <c r="J287" s="178"/>
      <c r="K287" s="149"/>
      <c r="L287" s="19"/>
    </row>
    <row r="288" spans="2:12" s="259" customFormat="1" ht="23.25" customHeight="1">
      <c r="B288" s="260" t="s">
        <v>619</v>
      </c>
      <c r="C288" s="260"/>
      <c r="D288" s="260"/>
      <c r="G288" s="261"/>
      <c r="H288" s="261"/>
      <c r="I288" s="262" t="s">
        <v>630</v>
      </c>
      <c r="J288" s="262"/>
      <c r="K288" s="263"/>
      <c r="L288" s="264"/>
    </row>
    <row r="289" spans="2:12" s="259" customFormat="1">
      <c r="B289" s="265"/>
      <c r="C289" s="265"/>
      <c r="D289" s="265"/>
      <c r="E289" s="266" t="s">
        <v>617</v>
      </c>
      <c r="F289" s="266"/>
      <c r="G289" s="267"/>
      <c r="H289" s="267"/>
      <c r="I289" s="268" t="s">
        <v>618</v>
      </c>
      <c r="J289" s="268"/>
      <c r="K289" s="263"/>
      <c r="L289" s="264"/>
    </row>
    <row r="290" spans="2:12" s="259" customFormat="1" ht="23.25" customHeight="1">
      <c r="B290" s="269" t="s">
        <v>631</v>
      </c>
      <c r="C290" s="270"/>
      <c r="D290" s="270"/>
      <c r="E290" s="270"/>
      <c r="F290" s="271"/>
      <c r="G290" s="271"/>
      <c r="H290" s="271"/>
      <c r="I290" s="272"/>
      <c r="J290" s="272"/>
      <c r="K290" s="263"/>
      <c r="L290" s="264"/>
    </row>
    <row r="291" spans="2:12" ht="15.75" customHeight="1">
      <c r="B291" s="151"/>
      <c r="C291" s="151"/>
      <c r="D291" s="151"/>
      <c r="E291" s="151"/>
      <c r="F291" s="151"/>
      <c r="G291" s="151"/>
      <c r="H291" s="151"/>
      <c r="I291" s="148"/>
      <c r="J291" s="148"/>
      <c r="K291" s="149"/>
      <c r="L291" s="19"/>
    </row>
    <row r="292" spans="2:12" hidden="1">
      <c r="E292" s="10"/>
      <c r="F292" s="10"/>
      <c r="G292" s="10"/>
      <c r="H292" s="10"/>
      <c r="I292" s="10"/>
      <c r="J292" s="10"/>
      <c r="K292" s="19"/>
    </row>
    <row r="293" spans="2:12" ht="48" hidden="1" customHeight="1" thickTop="1" thickBot="1">
      <c r="B293" s="19"/>
      <c r="C293" s="19"/>
      <c r="D293" s="164"/>
      <c r="E293" s="165"/>
      <c r="F293" s="165"/>
      <c r="G293" s="166" t="s">
        <v>620</v>
      </c>
      <c r="H293" s="166"/>
      <c r="I293" s="167"/>
      <c r="J293" s="19"/>
      <c r="K293" s="19"/>
    </row>
    <row r="294" spans="2:12" ht="3.75" hidden="1" customHeight="1" thickTop="1" thickBot="1">
      <c r="B294" s="19"/>
      <c r="C294" s="19"/>
      <c r="D294" s="168"/>
      <c r="E294" s="168"/>
      <c r="F294" s="168"/>
      <c r="G294" s="169"/>
      <c r="H294" s="169"/>
      <c r="I294" s="169"/>
      <c r="J294" s="19"/>
      <c r="K294" s="19"/>
    </row>
    <row r="295" spans="2:12" ht="15.75" hidden="1" thickTop="1">
      <c r="D295" s="170" t="s">
        <v>621</v>
      </c>
      <c r="E295" s="171"/>
      <c r="F295" s="171"/>
      <c r="G295" s="172"/>
      <c r="H295" s="172"/>
      <c r="I295" s="173"/>
    </row>
    <row r="296" spans="2:12" hidden="1">
      <c r="D296" s="152" t="s">
        <v>622</v>
      </c>
      <c r="E296" s="153"/>
      <c r="F296" s="153"/>
      <c r="G296" s="162"/>
      <c r="H296" s="162"/>
      <c r="I296" s="163"/>
    </row>
    <row r="297" spans="2:12" hidden="1">
      <c r="D297" s="152" t="s">
        <v>623</v>
      </c>
      <c r="E297" s="153"/>
      <c r="F297" s="153"/>
      <c r="G297" s="154"/>
      <c r="H297" s="154"/>
      <c r="I297" s="155"/>
    </row>
    <row r="298" spans="2:12" hidden="1">
      <c r="D298" s="152" t="s">
        <v>624</v>
      </c>
      <c r="E298" s="153"/>
      <c r="F298" s="153"/>
      <c r="G298" s="154"/>
      <c r="H298" s="154"/>
      <c r="I298" s="155"/>
    </row>
    <row r="299" spans="2:12" hidden="1">
      <c r="D299" s="152" t="s">
        <v>625</v>
      </c>
      <c r="E299" s="153"/>
      <c r="F299" s="153"/>
      <c r="G299" s="154"/>
      <c r="H299" s="154"/>
      <c r="I299" s="155"/>
    </row>
    <row r="300" spans="2:12" hidden="1">
      <c r="D300" s="152" t="s">
        <v>626</v>
      </c>
      <c r="E300" s="153"/>
      <c r="F300" s="153"/>
      <c r="G300" s="162"/>
      <c r="H300" s="162"/>
      <c r="I300" s="163"/>
    </row>
    <row r="301" spans="2:12" hidden="1">
      <c r="D301" s="152" t="s">
        <v>627</v>
      </c>
      <c r="E301" s="153"/>
      <c r="F301" s="153"/>
      <c r="G301" s="162"/>
      <c r="H301" s="162"/>
      <c r="I301" s="163"/>
    </row>
    <row r="302" spans="2:12" hidden="1">
      <c r="D302" s="152" t="s">
        <v>628</v>
      </c>
      <c r="E302" s="153"/>
      <c r="F302" s="153"/>
      <c r="G302" s="154"/>
      <c r="H302" s="154"/>
      <c r="I302" s="155"/>
    </row>
    <row r="303" spans="2:12" ht="15.75" hidden="1" thickBot="1">
      <c r="D303" s="156" t="s">
        <v>629</v>
      </c>
      <c r="E303" s="157"/>
      <c r="F303" s="157"/>
      <c r="G303" s="158"/>
      <c r="H303" s="158"/>
      <c r="I303" s="159"/>
    </row>
    <row r="304" spans="2:12" ht="3.75" hidden="1" customHeight="1" thickTop="1">
      <c r="D304" s="160"/>
      <c r="E304" s="160"/>
      <c r="F304" s="160"/>
      <c r="G304" s="161"/>
      <c r="H304" s="161"/>
      <c r="I304" s="161"/>
    </row>
    <row r="305" hidden="1"/>
  </sheetData>
  <mergeCells count="332">
    <mergeCell ref="B2:I2"/>
    <mergeCell ref="B3:I3"/>
    <mergeCell ref="B4:H4"/>
    <mergeCell ref="E5:F5"/>
    <mergeCell ref="G5:H5"/>
    <mergeCell ref="B6:C6"/>
    <mergeCell ref="D6:H6"/>
    <mergeCell ref="B290:E290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8:D288"/>
    <mergeCell ref="G288:H288"/>
    <mergeCell ref="I288:J288"/>
    <mergeCell ref="E289:F289"/>
    <mergeCell ref="I289:J289"/>
    <mergeCell ref="B284:C284"/>
    <mergeCell ref="G284:H284"/>
    <mergeCell ref="B286:C286"/>
    <mergeCell ref="G286:H286"/>
    <mergeCell ref="I286:J286"/>
    <mergeCell ref="E287:F287"/>
    <mergeCell ref="I287:J287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1198</vt:i4>
      </vt:variant>
    </vt:vector>
  </HeadingPairs>
  <TitlesOfParts>
    <vt:vector size="119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'0503723'!TR_30200300711_2340304171</vt:lpstr>
      <vt:lpstr>'0503723'!TR_30200300711_2340304172</vt:lpstr>
      <vt:lpstr>'0503723'!TR_30200300711_2340304173</vt:lpstr>
      <vt:lpstr>'0503723'!TR_30200300711_2340304174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2024-03-22T07:55:47Z</cp:lastPrinted>
  <dcterms:created xsi:type="dcterms:W3CDTF">2024-03-14T11:30:52Z</dcterms:created>
  <dcterms:modified xsi:type="dcterms:W3CDTF">2024-03-22T07:55:48Z</dcterms:modified>
</cp:coreProperties>
</file>